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1-2017\093-Krenova 57-DEA\Cena 171126 FIN\Vykazy vymer\SO 00_VRN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00 00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'00 000 Naklady'!$A$1:$W$26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51" i="1" s="1"/>
  <c r="J50" i="1" s="1"/>
  <c r="I49" i="1"/>
  <c r="G41" i="1"/>
  <c r="F41" i="1"/>
  <c r="H41" i="1" s="1"/>
  <c r="I41" i="1" s="1"/>
  <c r="G40" i="1"/>
  <c r="F40" i="1"/>
  <c r="H40" i="1" s="1"/>
  <c r="I40" i="1" s="1"/>
  <c r="G39" i="1"/>
  <c r="F39" i="1"/>
  <c r="H39" i="1" s="1"/>
  <c r="H42" i="1" s="1"/>
  <c r="G25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G15" i="12"/>
  <c r="M15" i="12" s="1"/>
  <c r="I15" i="12"/>
  <c r="I14" i="12" s="1"/>
  <c r="K15" i="12"/>
  <c r="K14" i="12" s="1"/>
  <c r="O15" i="12"/>
  <c r="O14" i="12" s="1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Q14" i="12" s="1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V14" i="12" s="1"/>
  <c r="G21" i="12"/>
  <c r="M21" i="12" s="1"/>
  <c r="I21" i="12"/>
  <c r="K21" i="12"/>
  <c r="O21" i="12"/>
  <c r="Q21" i="12"/>
  <c r="V21" i="12"/>
  <c r="AE25" i="12"/>
  <c r="AF25" i="12"/>
  <c r="I20" i="1"/>
  <c r="I19" i="1"/>
  <c r="I18" i="1"/>
  <c r="I17" i="1"/>
  <c r="I16" i="1"/>
  <c r="G42" i="1"/>
  <c r="G25" i="1" s="1"/>
  <c r="A25" i="1" s="1"/>
  <c r="A26" i="1" s="1"/>
  <c r="G26" i="1" s="1"/>
  <c r="F42" i="1" l="1"/>
  <c r="M14" i="12"/>
  <c r="M8" i="12"/>
  <c r="J49" i="1"/>
  <c r="J51" i="1" s="1"/>
  <c r="I39" i="1"/>
  <c r="I42" i="1" s="1"/>
  <c r="J39" i="1" s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G23" i="1" l="1"/>
  <c r="G28" i="1"/>
  <c r="J41" i="1"/>
  <c r="J40" i="1"/>
  <c r="A23" i="1" l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<sst xmlns="http://schemas.openxmlformats.org/spreadsheetml/2006/main" count="220" uniqueCount="133">
  <si>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</si>
  <si>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</si>
  <si>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</si>
  <si>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</si>
  <si>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</si>
  <si>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</si>
  <si>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</si>
  <si>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</si>
  <si>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</si>
  <si>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</si>
  <si>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</si>
  <si>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</si>
  <si>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</si>
  <si>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</si>
  <si>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</si>
  <si>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</si>
  <si>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</si>
  <si>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</si>
  <si>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</si>
  <si>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</si>
  <si>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</si>
  <si>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</si>
  <si>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</si>
  <si>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</si>
  <si>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</si>
  <si>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</si>
  <si>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</si>
  <si>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</si>
  <si>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</si>
  <si>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</si>
  <si>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</si>
  <si>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</si>
  <si>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</si>
  <si>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</si>
  <si>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</si>
  <si>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</si>
  <si>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</si>
  <si>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</si>
  <si>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</si>
  <si>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</si>
  <si>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</si>
  <si>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</si>
  <si>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</si>
  <si>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000</t>
  </si>
  <si>
    <t>Vedlejší a ostatní náklady</t>
  </si>
  <si>
    <t>00</t>
  </si>
  <si>
    <t>Objekt:</t>
  </si>
  <si>
    <t>Rozpočet:</t>
  </si>
  <si>
    <t>DEA17051</t>
  </si>
  <si>
    <t>Křenová 57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</si>
  <si>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</si>
  <si>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</si>
  <si>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</si>
  <si>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</si>
  <si>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</si>
  <si>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</si>
  <si>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DEA Energetická agentura, s.r.o.</t>
  </si>
  <si>
    <t>Benešova 425</t>
  </si>
  <si>
    <t>Modřice</t>
  </si>
  <si>
    <t>66442</t>
  </si>
  <si>
    <t>41539656</t>
  </si>
  <si>
    <t>CZ41539656</t>
  </si>
  <si>
    <t>Stavba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</si>
  <si>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</si>
  <si>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</si>
  <si>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</si>
  <si>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</si>
  <si>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</si>
  <si>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</si>
  <si>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</si>
  <si>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</si>
  <si>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</si>
  <si>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</si>
  <si>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</si>
  <si>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</si>
  <si>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</si>
  <si>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</si>
  <si>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</si>
  <si>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</si>
  <si>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</si>
  <si>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</si>
  <si>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</si>
  <si>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</si>
  <si>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</si>
  <si>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</si>
  <si>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</si>
  <si>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</si>
  <si>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</si>
  <si>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</si>
  <si>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</si>
  <si>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</si>
  <si>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</si>
  <si>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</si>
  <si>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</si>
  <si>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</si>
  <si>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</si>
  <si>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</si>
  <si>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005111021R</t>
  </si>
  <si>
    <t>Vytyčení inženýrských sítí</t>
  </si>
  <si>
    <t>Soubor</t>
  </si>
  <si>
    <t>RTS 17/ II</t>
  </si>
  <si>
    <t>Indiv</t>
  </si>
  <si>
    <t>POL99_8</t>
  </si>
  <si>
    <t>005121 R</t>
  </si>
  <si>
    <t>Zařízení staveniště</t>
  </si>
  <si>
    <t>005122 R</t>
  </si>
  <si>
    <t>Provozní vlivy</t>
  </si>
  <si>
    <t>005124010R</t>
  </si>
  <si>
    <t>Koordinační činnost</t>
  </si>
  <si>
    <t>00524 R</t>
  </si>
  <si>
    <t>Předání a převzetí díla</t>
  </si>
  <si>
    <t>005211080R</t>
  </si>
  <si>
    <t xml:space="preserve">Bezpečnostní a hygienická opatření na staveništi </t>
  </si>
  <si>
    <t>005211020R</t>
  </si>
  <si>
    <t>Ochrana stávajících inženýrských sítí na staveništ</t>
  </si>
  <si>
    <t>005211030R</t>
  </si>
  <si>
    <t xml:space="preserve">Dočasná dopravní opatření </t>
  </si>
  <si>
    <t>005211040R</t>
  </si>
  <si>
    <t xml:space="preserve">Užívání veřejných ploch a prostranství  </t>
  </si>
  <si>
    <t>005231010R</t>
  </si>
  <si>
    <t>Revize</t>
  </si>
  <si>
    <t>R-0059001</t>
  </si>
  <si>
    <t>Průběžný úklid stavby a staveniště včetně chodníku před sousedními budovami, po dobu výstavby</t>
  </si>
  <si>
    <t>soubo</t>
  </si>
  <si>
    <t>Vlastní</t>
  </si>
  <si>
    <t>R-0059002</t>
  </si>
  <si>
    <t>Očištění sousedních fasád po dokončení prací, včetně mytí oken, úklid chodníků a dvorů v okolí</t>
  </si>
  <si>
    <t>soubor</t>
  </si>
  <si>
    <t xml:space="preserve">Opatření proti prašnosti a znečitování okolí jsou součástí ostatních VRN. : </t>
  </si>
  <si>
    <t>VV</t>
  </si>
  <si>
    <t>Tato položka bude uplatněna v případě stížností osob (vlastníků) v okolí stavby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</si>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</sst>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hhIJvKZTJXd2sAZu1Si9U8dOybPdOQh89kk3OJdbF1VpVXKxEQ01wCIFUhDEq4aZyDynubxacVSHgDdK1YXOuw==" saltValue="OqHwehQAlUk9KtI4WS/mF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102" t="s">
        <v>22</v>
      </c>
      <c r="C2" s="103"/>
      <c r="D2" s="104" t="s">
        <v>48</v>
      </c>
      <c r="E2" s="105" t="s">
        <v>49</v>
      </c>
      <c r="F2" s="106"/>
      <c r="G2" s="106"/>
      <c r="H2" s="106"/>
      <c r="I2" s="106"/>
      <c r="J2" s="107"/>
      <c r="O2" s="2"/>
    </row>
    <row r="3" spans="1:15" ht="27" customHeight="1" x14ac:dyDescent="0.25">
      <c r="A3" s="3"/>
      <c r="B3" s="108" t="s">
        <v>46</v>
      </c>
      <c r="C3" s="103"/>
      <c r="D3" s="109" t="s">
        <v>45</v>
      </c>
      <c r="E3" s="110" t="s">
        <v>44</v>
      </c>
      <c r="F3" s="111"/>
      <c r="G3" s="111"/>
      <c r="H3" s="111"/>
      <c r="I3" s="111"/>
      <c r="J3" s="112"/>
    </row>
    <row r="4" spans="1:15" ht="23.25" customHeight="1" x14ac:dyDescent="0.25">
      <c r="A4" s="99">
        <v>3627</v>
      </c>
      <c r="B4" s="113" t="s">
        <v>47</v>
      </c>
      <c r="C4" s="114"/>
      <c r="D4" s="115" t="s">
        <v>43</v>
      </c>
      <c r="E4" s="116" t="s">
        <v>44</v>
      </c>
      <c r="F4" s="117"/>
      <c r="G4" s="117"/>
      <c r="H4" s="117"/>
      <c r="I4" s="117"/>
      <c r="J4" s="118"/>
    </row>
    <row r="5" spans="1:15" ht="24" customHeight="1" x14ac:dyDescent="0.25">
      <c r="A5" s="3"/>
      <c r="B5" s="42" t="s">
        <v>42</v>
      </c>
      <c r="C5" s="4"/>
      <c r="D5" s="119" t="s">
        <v>50</v>
      </c>
      <c r="E5" s="25"/>
      <c r="F5" s="25"/>
      <c r="G5" s="25"/>
      <c r="H5" s="26" t="s">
        <v>40</v>
      </c>
      <c r="I5" s="119" t="s">
        <v>54</v>
      </c>
      <c r="J5" s="10"/>
    </row>
    <row r="6" spans="1:15" ht="15.75" customHeight="1" x14ac:dyDescent="0.25">
      <c r="A6" s="3"/>
      <c r="B6" s="37"/>
      <c r="C6" s="25"/>
      <c r="D6" s="119" t="s">
        <v>51</v>
      </c>
      <c r="E6" s="25"/>
      <c r="F6" s="25"/>
      <c r="G6" s="25"/>
      <c r="H6" s="26" t="s">
        <v>34</v>
      </c>
      <c r="I6" s="119" t="s">
        <v>55</v>
      </c>
      <c r="J6" s="10"/>
    </row>
    <row r="7" spans="1:15" ht="15.75" customHeight="1" x14ac:dyDescent="0.25">
      <c r="A7" s="3"/>
      <c r="B7" s="38"/>
      <c r="C7" s="120" t="s">
        <v>53</v>
      </c>
      <c r="D7" s="100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01" t="s">
        <v>56</v>
      </c>
      <c r="E8" s="4"/>
      <c r="F8" s="4"/>
      <c r="G8" s="41"/>
      <c r="H8" s="26" t="s">
        <v>40</v>
      </c>
      <c r="I8" s="119" t="s">
        <v>60</v>
      </c>
      <c r="J8" s="10"/>
    </row>
    <row r="9" spans="1:15" ht="15.75" hidden="1" customHeight="1" x14ac:dyDescent="0.25">
      <c r="A9" s="3"/>
      <c r="B9" s="3"/>
      <c r="C9" s="4"/>
      <c r="D9" s="101" t="s">
        <v>57</v>
      </c>
      <c r="E9" s="4"/>
      <c r="F9" s="4"/>
      <c r="G9" s="41"/>
      <c r="H9" s="26" t="s">
        <v>34</v>
      </c>
      <c r="I9" s="119" t="s">
        <v>61</v>
      </c>
      <c r="J9" s="10"/>
    </row>
    <row r="10" spans="1:15" ht="15.75" hidden="1" customHeight="1" x14ac:dyDescent="0.25">
      <c r="A10" s="3"/>
      <c r="B10" s="47"/>
      <c r="C10" s="120" t="s">
        <v>59</v>
      </c>
      <c r="D10" s="121" t="s">
        <v>58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2"/>
      <c r="E11" s="122"/>
      <c r="F11" s="122"/>
      <c r="G11" s="122"/>
      <c r="H11" s="26" t="s">
        <v>40</v>
      </c>
      <c r="I11" s="126"/>
      <c r="J11" s="10"/>
    </row>
    <row r="12" spans="1:15" ht="15.75" customHeight="1" x14ac:dyDescent="0.25">
      <c r="A12" s="3"/>
      <c r="B12" s="37"/>
      <c r="C12" s="25"/>
      <c r="D12" s="123"/>
      <c r="E12" s="123"/>
      <c r="F12" s="123"/>
      <c r="G12" s="123"/>
      <c r="H12" s="26" t="s">
        <v>34</v>
      </c>
      <c r="I12" s="126"/>
      <c r="J12" s="10"/>
    </row>
    <row r="13" spans="1:15" ht="15.75" customHeight="1" x14ac:dyDescent="0.25">
      <c r="A13" s="3"/>
      <c r="B13" s="38"/>
      <c r="C13" s="125"/>
      <c r="D13" s="124"/>
      <c r="E13" s="124"/>
      <c r="F13" s="124"/>
      <c r="G13" s="124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89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SUMIF(F49:F50,A16,I49:I50)+SUMIF(F49:F50,"PSU",I49:I50)</f>
        <v>0</v>
      </c>
      <c r="J16" s="83"/>
    </row>
    <row r="17" spans="1:10" ht="23.25" customHeight="1" x14ac:dyDescent="0.25">
      <c r="A17" s="189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SUMIF(F49:F50,A17,I49:I50)</f>
        <v>0</v>
      </c>
      <c r="J17" s="83"/>
    </row>
    <row r="18" spans="1:10" ht="23.25" customHeight="1" x14ac:dyDescent="0.25">
      <c r="A18" s="189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SUMIF(F49:F50,A18,I49:I50)</f>
        <v>0</v>
      </c>
      <c r="J18" s="83"/>
    </row>
    <row r="19" spans="1:10" ht="23.25" customHeight="1" x14ac:dyDescent="0.25">
      <c r="A19" s="189" t="s">
        <v>67</v>
      </c>
      <c r="B19" s="52" t="s">
        <v>27</v>
      </c>
      <c r="C19" s="53"/>
      <c r="D19" s="54"/>
      <c r="E19" s="81"/>
      <c r="F19" s="82"/>
      <c r="G19" s="81"/>
      <c r="H19" s="82"/>
      <c r="I19" s="81">
        <f>SUMIF(F49:F50,A19,I49:I50)</f>
        <v>0</v>
      </c>
      <c r="J19" s="83"/>
    </row>
    <row r="20" spans="1:10" ht="23.25" customHeight="1" x14ac:dyDescent="0.25">
      <c r="A20" s="189" t="s">
        <v>68</v>
      </c>
      <c r="B20" s="52" t="s">
        <v>28</v>
      </c>
      <c r="C20" s="53"/>
      <c r="D20" s="54"/>
      <c r="E20" s="81"/>
      <c r="F20" s="82"/>
      <c r="G20" s="81"/>
      <c r="H20" s="82"/>
      <c r="I20" s="81">
        <f>SUMIF(F49:F50,A20,I49:I50)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 x14ac:dyDescent="0.25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64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43065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62</v>
      </c>
      <c r="C39" s="142"/>
      <c r="D39" s="143"/>
      <c r="E39" s="143"/>
      <c r="F39" s="144">
        <f>'00 000 Naklady'!AE25</f>
        <v>0</v>
      </c>
      <c r="G39" s="145">
        <f>'00 000 Naklady'!AF25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45</v>
      </c>
      <c r="C40" s="149" t="s">
        <v>44</v>
      </c>
      <c r="D40" s="150"/>
      <c r="E40" s="150"/>
      <c r="F40" s="151">
        <f>'00 000 Naklady'!AE25</f>
        <v>0</v>
      </c>
      <c r="G40" s="152">
        <f>'00 000 Naklady'!AF25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43</v>
      </c>
      <c r="C41" s="142" t="s">
        <v>44</v>
      </c>
      <c r="D41" s="143"/>
      <c r="E41" s="143"/>
      <c r="F41" s="155">
        <f>'00 000 Naklady'!AE25</f>
        <v>0</v>
      </c>
      <c r="G41" s="146">
        <f>'00 000 Naklady'!AF25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63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65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66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67</v>
      </c>
      <c r="C49" s="179" t="s">
        <v>27</v>
      </c>
      <c r="D49" s="180"/>
      <c r="E49" s="180"/>
      <c r="F49" s="185" t="s">
        <v>67</v>
      </c>
      <c r="G49" s="186"/>
      <c r="H49" s="186"/>
      <c r="I49" s="186">
        <f>'00 000 Naklady'!G8</f>
        <v>0</v>
      </c>
      <c r="J49" s="183" t="str">
        <f>IF(I51=0,"",I49/I51*100)</f>
        <v/>
      </c>
    </row>
    <row r="50" spans="1:10" ht="25.5" customHeight="1" x14ac:dyDescent="0.25">
      <c r="A50" s="173"/>
      <c r="B50" s="178" t="s">
        <v>68</v>
      </c>
      <c r="C50" s="179" t="s">
        <v>28</v>
      </c>
      <c r="D50" s="180"/>
      <c r="E50" s="180"/>
      <c r="F50" s="185" t="s">
        <v>68</v>
      </c>
      <c r="G50" s="186"/>
      <c r="H50" s="186"/>
      <c r="I50" s="186">
        <f>'00 000 Naklady'!G14</f>
        <v>0</v>
      </c>
      <c r="J50" s="183" t="str">
        <f>IF(I51=0,"",I50/I51*100)</f>
        <v/>
      </c>
    </row>
    <row r="51" spans="1:10" ht="25.5" customHeight="1" x14ac:dyDescent="0.25">
      <c r="A51" s="174"/>
      <c r="B51" s="181" t="s">
        <v>1</v>
      </c>
      <c r="C51" s="181"/>
      <c r="D51" s="182"/>
      <c r="E51" s="182"/>
      <c r="F51" s="187"/>
      <c r="G51" s="188"/>
      <c r="H51" s="188"/>
      <c r="I51" s="188">
        <f>SUM(I49:I50)</f>
        <v>0</v>
      </c>
      <c r="J51" s="184">
        <f>SUM(J49:J50)</f>
        <v>0</v>
      </c>
    </row>
    <row r="52" spans="1:10" x14ac:dyDescent="0.25">
      <c r="F52" s="129"/>
      <c r="G52" s="128"/>
      <c r="H52" s="129"/>
      <c r="I52" s="128"/>
      <c r="J52" s="130"/>
    </row>
    <row r="53" spans="1:10" x14ac:dyDescent="0.25">
      <c r="F53" s="129"/>
      <c r="G53" s="128"/>
      <c r="H53" s="129"/>
      <c r="I53" s="128"/>
      <c r="J53" s="130"/>
    </row>
    <row r="54" spans="1:10" x14ac:dyDescent="0.25">
      <c r="F54" s="129"/>
      <c r="G54" s="128"/>
      <c r="H54" s="129"/>
      <c r="I54" s="128"/>
      <c r="J54" s="130"/>
    </row>
  </sheetData>
  <sheetProtection algorithmName="SHA-512" hashValue="94XVxJHRu2jbx8tSSZp+VOjGDPjiK/k37WXba9c394szV0XqWYDjqSpL1KVBGF3HBhIvpcLJyyrZuwUiNLfpGg==" saltValue="mgCrJOTsIkKG5woeUvXfp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BPGNKobpanx+zhHw+umyhdJx7UE0l4OXtL8s1agTYvP2QVU4erQos9nDwZBzM4VeUyE3cH4w+FUepSdJjZ5J/w==" saltValue="OqCV34eCpY9MZomZSQGpc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1" t="s">
        <v>69</v>
      </c>
      <c r="B1" s="191"/>
      <c r="C1" s="191"/>
      <c r="D1" s="191"/>
      <c r="E1" s="191"/>
      <c r="F1" s="191"/>
      <c r="G1" s="191"/>
      <c r="AG1" t="s">
        <v>70</v>
      </c>
    </row>
    <row r="2" spans="1:60" ht="25.05" customHeight="1" x14ac:dyDescent="0.25">
      <c r="A2" s="192" t="s">
        <v>7</v>
      </c>
      <c r="B2" s="72" t="s">
        <v>48</v>
      </c>
      <c r="C2" s="195" t="s">
        <v>49</v>
      </c>
      <c r="D2" s="193"/>
      <c r="E2" s="193"/>
      <c r="F2" s="193"/>
      <c r="G2" s="194"/>
      <c r="AG2" t="s">
        <v>71</v>
      </c>
    </row>
    <row r="3" spans="1:60" ht="25.05" customHeight="1" x14ac:dyDescent="0.25">
      <c r="A3" s="192" t="s">
        <v>8</v>
      </c>
      <c r="B3" s="72" t="s">
        <v>45</v>
      </c>
      <c r="C3" s="195" t="s">
        <v>44</v>
      </c>
      <c r="D3" s="193"/>
      <c r="E3" s="193"/>
      <c r="F3" s="193"/>
      <c r="G3" s="194"/>
      <c r="AC3" s="127" t="s">
        <v>72</v>
      </c>
      <c r="AG3" t="s">
        <v>73</v>
      </c>
    </row>
    <row r="4" spans="1:60" ht="25.05" customHeight="1" x14ac:dyDescent="0.25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74</v>
      </c>
    </row>
    <row r="5" spans="1:60" x14ac:dyDescent="0.25">
      <c r="D5" s="190"/>
    </row>
    <row r="6" spans="1:60" ht="39.6" x14ac:dyDescent="0.25">
      <c r="A6" s="202" t="s">
        <v>75</v>
      </c>
      <c r="B6" s="204" t="s">
        <v>76</v>
      </c>
      <c r="C6" s="204" t="s">
        <v>77</v>
      </c>
      <c r="D6" s="203" t="s">
        <v>78</v>
      </c>
      <c r="E6" s="202" t="s">
        <v>79</v>
      </c>
      <c r="F6" s="201" t="s">
        <v>80</v>
      </c>
      <c r="G6" s="202" t="s">
        <v>29</v>
      </c>
      <c r="H6" s="205" t="s">
        <v>30</v>
      </c>
      <c r="I6" s="205" t="s">
        <v>81</v>
      </c>
      <c r="J6" s="205" t="s">
        <v>31</v>
      </c>
      <c r="K6" s="205" t="s">
        <v>82</v>
      </c>
      <c r="L6" s="205" t="s">
        <v>83</v>
      </c>
      <c r="M6" s="205" t="s">
        <v>84</v>
      </c>
      <c r="N6" s="205" t="s">
        <v>85</v>
      </c>
      <c r="O6" s="205" t="s">
        <v>86</v>
      </c>
      <c r="P6" s="205" t="s">
        <v>87</v>
      </c>
      <c r="Q6" s="205" t="s">
        <v>88</v>
      </c>
      <c r="R6" s="205" t="s">
        <v>89</v>
      </c>
      <c r="S6" s="205" t="s">
        <v>90</v>
      </c>
      <c r="T6" s="205" t="s">
        <v>91</v>
      </c>
      <c r="U6" s="205" t="s">
        <v>92</v>
      </c>
      <c r="V6" s="205" t="s">
        <v>93</v>
      </c>
      <c r="W6" s="205" t="s">
        <v>94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19" t="s">
        <v>95</v>
      </c>
      <c r="B8" s="220" t="s">
        <v>67</v>
      </c>
      <c r="C8" s="240" t="s">
        <v>27</v>
      </c>
      <c r="D8" s="221"/>
      <c r="E8" s="222"/>
      <c r="F8" s="223"/>
      <c r="G8" s="223">
        <f>SUMIF(AG9:AG13,"&lt;&gt;NOR",G9:G13)</f>
        <v>0</v>
      </c>
      <c r="H8" s="223"/>
      <c r="I8" s="223">
        <f>SUM(I9:I13)</f>
        <v>0</v>
      </c>
      <c r="J8" s="223"/>
      <c r="K8" s="223">
        <f>SUM(K9:K13)</f>
        <v>0</v>
      </c>
      <c r="L8" s="223"/>
      <c r="M8" s="223">
        <f>SUM(M9:M13)</f>
        <v>0</v>
      </c>
      <c r="N8" s="223"/>
      <c r="O8" s="223">
        <f>SUM(O9:O13)</f>
        <v>0</v>
      </c>
      <c r="P8" s="223"/>
      <c r="Q8" s="223">
        <f>SUM(Q9:Q13)</f>
        <v>0</v>
      </c>
      <c r="R8" s="223"/>
      <c r="S8" s="223"/>
      <c r="T8" s="224"/>
      <c r="U8" s="218"/>
      <c r="V8" s="218">
        <f>SUM(V9:V13)</f>
        <v>0</v>
      </c>
      <c r="W8" s="218"/>
      <c r="AG8" t="s">
        <v>96</v>
      </c>
    </row>
    <row r="9" spans="1:60" outlineLevel="1" x14ac:dyDescent="0.25">
      <c r="A9" s="232">
        <v>1</v>
      </c>
      <c r="B9" s="233" t="s">
        <v>97</v>
      </c>
      <c r="C9" s="241" t="s">
        <v>98</v>
      </c>
      <c r="D9" s="234" t="s">
        <v>99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100</v>
      </c>
      <c r="T9" s="238" t="s">
        <v>101</v>
      </c>
      <c r="U9" s="215">
        <v>0</v>
      </c>
      <c r="V9" s="215">
        <f>ROUND(E9*U9,2)</f>
        <v>0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102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32">
        <v>2</v>
      </c>
      <c r="B10" s="233" t="s">
        <v>103</v>
      </c>
      <c r="C10" s="241" t="s">
        <v>104</v>
      </c>
      <c r="D10" s="234" t="s">
        <v>99</v>
      </c>
      <c r="E10" s="235">
        <v>1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15</v>
      </c>
      <c r="M10" s="237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7"/>
      <c r="S10" s="237" t="s">
        <v>100</v>
      </c>
      <c r="T10" s="238" t="s">
        <v>101</v>
      </c>
      <c r="U10" s="215">
        <v>0</v>
      </c>
      <c r="V10" s="215">
        <f>ROUND(E10*U10,2)</f>
        <v>0</v>
      </c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102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32">
        <v>3</v>
      </c>
      <c r="B11" s="233" t="s">
        <v>105</v>
      </c>
      <c r="C11" s="241" t="s">
        <v>106</v>
      </c>
      <c r="D11" s="234" t="s">
        <v>99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100</v>
      </c>
      <c r="T11" s="238" t="s">
        <v>101</v>
      </c>
      <c r="U11" s="215">
        <v>0</v>
      </c>
      <c r="V11" s="215">
        <f>ROUND(E11*U11,2)</f>
        <v>0</v>
      </c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102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32">
        <v>4</v>
      </c>
      <c r="B12" s="233" t="s">
        <v>107</v>
      </c>
      <c r="C12" s="241" t="s">
        <v>108</v>
      </c>
      <c r="D12" s="234" t="s">
        <v>99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100</v>
      </c>
      <c r="T12" s="238" t="s">
        <v>101</v>
      </c>
      <c r="U12" s="215">
        <v>0</v>
      </c>
      <c r="V12" s="215">
        <f>ROUND(E12*U12,2)</f>
        <v>0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32">
        <v>5</v>
      </c>
      <c r="B13" s="233" t="s">
        <v>109</v>
      </c>
      <c r="C13" s="241" t="s">
        <v>110</v>
      </c>
      <c r="D13" s="234" t="s">
        <v>99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100</v>
      </c>
      <c r="T13" s="238" t="s">
        <v>101</v>
      </c>
      <c r="U13" s="215">
        <v>0</v>
      </c>
      <c r="V13" s="215">
        <f>ROUND(E13*U13,2)</f>
        <v>0</v>
      </c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102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x14ac:dyDescent="0.25">
      <c r="A14" s="219" t="s">
        <v>95</v>
      </c>
      <c r="B14" s="220" t="s">
        <v>68</v>
      </c>
      <c r="C14" s="240" t="s">
        <v>28</v>
      </c>
      <c r="D14" s="221"/>
      <c r="E14" s="222"/>
      <c r="F14" s="223"/>
      <c r="G14" s="223">
        <f>SUMIF(AG15:AG23,"&lt;&gt;NOR",G15:G23)</f>
        <v>0</v>
      </c>
      <c r="H14" s="223"/>
      <c r="I14" s="223">
        <f>SUM(I15:I23)</f>
        <v>0</v>
      </c>
      <c r="J14" s="223"/>
      <c r="K14" s="223">
        <f>SUM(K15:K23)</f>
        <v>0</v>
      </c>
      <c r="L14" s="223"/>
      <c r="M14" s="223">
        <f>SUM(M15:M23)</f>
        <v>0</v>
      </c>
      <c r="N14" s="223"/>
      <c r="O14" s="223">
        <f>SUM(O15:O23)</f>
        <v>0</v>
      </c>
      <c r="P14" s="223"/>
      <c r="Q14" s="223">
        <f>SUM(Q15:Q23)</f>
        <v>0</v>
      </c>
      <c r="R14" s="223"/>
      <c r="S14" s="223"/>
      <c r="T14" s="224"/>
      <c r="U14" s="218"/>
      <c r="V14" s="218">
        <f>SUM(V15:V23)</f>
        <v>0</v>
      </c>
      <c r="W14" s="218"/>
      <c r="AG14" t="s">
        <v>96</v>
      </c>
    </row>
    <row r="15" spans="1:60" outlineLevel="1" x14ac:dyDescent="0.25">
      <c r="A15" s="232">
        <v>6</v>
      </c>
      <c r="B15" s="233" t="s">
        <v>111</v>
      </c>
      <c r="C15" s="241" t="s">
        <v>112</v>
      </c>
      <c r="D15" s="234" t="s">
        <v>99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100</v>
      </c>
      <c r="T15" s="238" t="s">
        <v>101</v>
      </c>
      <c r="U15" s="215">
        <v>0</v>
      </c>
      <c r="V15" s="215">
        <f>ROUND(E15*U15,2)</f>
        <v>0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102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32">
        <v>7</v>
      </c>
      <c r="B16" s="233" t="s">
        <v>113</v>
      </c>
      <c r="C16" s="241" t="s">
        <v>114</v>
      </c>
      <c r="D16" s="234" t="s">
        <v>99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100</v>
      </c>
      <c r="T16" s="238" t="s">
        <v>101</v>
      </c>
      <c r="U16" s="215">
        <v>0</v>
      </c>
      <c r="V16" s="215">
        <f>ROUND(E16*U16,2)</f>
        <v>0</v>
      </c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102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32">
        <v>8</v>
      </c>
      <c r="B17" s="233" t="s">
        <v>115</v>
      </c>
      <c r="C17" s="241" t="s">
        <v>116</v>
      </c>
      <c r="D17" s="234" t="s">
        <v>99</v>
      </c>
      <c r="E17" s="235">
        <v>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15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/>
      <c r="S17" s="237" t="s">
        <v>100</v>
      </c>
      <c r="T17" s="238" t="s">
        <v>101</v>
      </c>
      <c r="U17" s="215">
        <v>0</v>
      </c>
      <c r="V17" s="215">
        <f>ROUND(E17*U17,2)</f>
        <v>0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102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32">
        <v>9</v>
      </c>
      <c r="B18" s="233" t="s">
        <v>117</v>
      </c>
      <c r="C18" s="241" t="s">
        <v>118</v>
      </c>
      <c r="D18" s="234" t="s">
        <v>99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100</v>
      </c>
      <c r="T18" s="238" t="s">
        <v>101</v>
      </c>
      <c r="U18" s="215">
        <v>0</v>
      </c>
      <c r="V18" s="215">
        <f>ROUND(E18*U18,2)</f>
        <v>0</v>
      </c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102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32">
        <v>10</v>
      </c>
      <c r="B19" s="233" t="s">
        <v>119</v>
      </c>
      <c r="C19" s="241" t="s">
        <v>120</v>
      </c>
      <c r="D19" s="234" t="s">
        <v>99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15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7" t="s">
        <v>100</v>
      </c>
      <c r="T19" s="238" t="s">
        <v>101</v>
      </c>
      <c r="U19" s="215">
        <v>0</v>
      </c>
      <c r="V19" s="215">
        <f>ROUND(E19*U19,2)</f>
        <v>0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102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ht="20.399999999999999" outlineLevel="1" x14ac:dyDescent="0.25">
      <c r="A20" s="232">
        <v>11</v>
      </c>
      <c r="B20" s="233" t="s">
        <v>121</v>
      </c>
      <c r="C20" s="241" t="s">
        <v>122</v>
      </c>
      <c r="D20" s="234" t="s">
        <v>123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124</v>
      </c>
      <c r="T20" s="238" t="s">
        <v>101</v>
      </c>
      <c r="U20" s="215">
        <v>0</v>
      </c>
      <c r="V20" s="215">
        <f>ROUND(E20*U20,2)</f>
        <v>0</v>
      </c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102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25">
        <v>12</v>
      </c>
      <c r="B21" s="226" t="s">
        <v>125</v>
      </c>
      <c r="C21" s="242" t="s">
        <v>126</v>
      </c>
      <c r="D21" s="227" t="s">
        <v>127</v>
      </c>
      <c r="E21" s="228">
        <v>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124</v>
      </c>
      <c r="T21" s="231" t="s">
        <v>101</v>
      </c>
      <c r="U21" s="215">
        <v>0</v>
      </c>
      <c r="V21" s="215">
        <f>ROUND(E21*U21,2)</f>
        <v>0</v>
      </c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102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3"/>
      <c r="B22" s="214"/>
      <c r="C22" s="243" t="s">
        <v>128</v>
      </c>
      <c r="D22" s="216"/>
      <c r="E22" s="217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129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13"/>
      <c r="B23" s="214"/>
      <c r="C23" s="243" t="s">
        <v>130</v>
      </c>
      <c r="D23" s="216"/>
      <c r="E23" s="217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129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x14ac:dyDescent="0.25">
      <c r="A24" s="5"/>
      <c r="B24" s="6"/>
      <c r="C24" s="244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AE24">
        <v>15</v>
      </c>
      <c r="AF24">
        <v>21</v>
      </c>
    </row>
    <row r="25" spans="1:60" x14ac:dyDescent="0.25">
      <c r="A25" s="209"/>
      <c r="B25" s="210" t="s">
        <v>29</v>
      </c>
      <c r="C25" s="245"/>
      <c r="D25" s="211"/>
      <c r="E25" s="212"/>
      <c r="F25" s="212"/>
      <c r="G25" s="239">
        <f>G8+G14</f>
        <v>0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AE25">
        <f>SUMIF(L7:L23,AE24,G7:G23)</f>
        <v>0</v>
      </c>
      <c r="AF25">
        <f>SUMIF(L7:L23,AF24,G7:G23)</f>
        <v>0</v>
      </c>
      <c r="AG25" t="s">
        <v>131</v>
      </c>
    </row>
    <row r="26" spans="1:60" x14ac:dyDescent="0.25">
      <c r="C26" s="246"/>
      <c r="D26" s="190"/>
      <c r="AG26" t="s">
        <v>132</v>
      </c>
    </row>
    <row r="27" spans="1:60" x14ac:dyDescent="0.25">
      <c r="D27" s="190"/>
    </row>
    <row r="28" spans="1:60" x14ac:dyDescent="0.25">
      <c r="D28" s="190"/>
    </row>
    <row r="29" spans="1:60" x14ac:dyDescent="0.25">
      <c r="D29" s="190"/>
    </row>
    <row r="30" spans="1:60" x14ac:dyDescent="0.25">
      <c r="D30" s="190"/>
    </row>
    <row r="31" spans="1:60" x14ac:dyDescent="0.25">
      <c r="D31" s="190"/>
    </row>
    <row r="32" spans="1:60" x14ac:dyDescent="0.25">
      <c r="D32" s="190"/>
    </row>
    <row r="33" spans="4:4" x14ac:dyDescent="0.25">
      <c r="D33" s="190"/>
    </row>
    <row r="34" spans="4:4" x14ac:dyDescent="0.25">
      <c r="D34" s="190"/>
    </row>
    <row r="35" spans="4:4" x14ac:dyDescent="0.25">
      <c r="D35" s="190"/>
    </row>
    <row r="36" spans="4:4" x14ac:dyDescent="0.25">
      <c r="D36" s="190"/>
    </row>
    <row r="37" spans="4:4" x14ac:dyDescent="0.25">
      <c r="D37" s="190"/>
    </row>
    <row r="38" spans="4:4" x14ac:dyDescent="0.25">
      <c r="D38" s="190"/>
    </row>
    <row r="39" spans="4:4" x14ac:dyDescent="0.25">
      <c r="D39" s="190"/>
    </row>
    <row r="40" spans="4:4" x14ac:dyDescent="0.25">
      <c r="D40" s="190"/>
    </row>
    <row r="41" spans="4:4" x14ac:dyDescent="0.25">
      <c r="D41" s="190"/>
    </row>
    <row r="42" spans="4:4" x14ac:dyDescent="0.25">
      <c r="D42" s="190"/>
    </row>
    <row r="43" spans="4:4" x14ac:dyDescent="0.25">
      <c r="D43" s="190"/>
    </row>
    <row r="44" spans="4:4" x14ac:dyDescent="0.25">
      <c r="D44" s="190"/>
    </row>
    <row r="45" spans="4:4" x14ac:dyDescent="0.25">
      <c r="D45" s="190"/>
    </row>
    <row r="46" spans="4:4" x14ac:dyDescent="0.25">
      <c r="D46" s="190"/>
    </row>
    <row r="47" spans="4:4" x14ac:dyDescent="0.25">
      <c r="D47" s="190"/>
    </row>
    <row r="48" spans="4:4" x14ac:dyDescent="0.25">
      <c r="D48" s="190"/>
    </row>
    <row r="49" spans="4:4" x14ac:dyDescent="0.25">
      <c r="D49" s="190"/>
    </row>
    <row r="50" spans="4:4" x14ac:dyDescent="0.25">
      <c r="D50" s="190"/>
    </row>
    <row r="51" spans="4:4" x14ac:dyDescent="0.25">
      <c r="D51" s="190"/>
    </row>
    <row r="52" spans="4:4" x14ac:dyDescent="0.25">
      <c r="D52" s="190"/>
    </row>
    <row r="53" spans="4:4" x14ac:dyDescent="0.25">
      <c r="D53" s="190"/>
    </row>
    <row r="54" spans="4:4" x14ac:dyDescent="0.25">
      <c r="D54" s="190"/>
    </row>
    <row r="55" spans="4:4" x14ac:dyDescent="0.25">
      <c r="D55" s="190"/>
    </row>
    <row r="56" spans="4:4" x14ac:dyDescent="0.25">
      <c r="D56" s="190"/>
    </row>
    <row r="57" spans="4:4" x14ac:dyDescent="0.25">
      <c r="D57" s="190"/>
    </row>
    <row r="58" spans="4:4" x14ac:dyDescent="0.25">
      <c r="D58" s="190"/>
    </row>
    <row r="59" spans="4:4" x14ac:dyDescent="0.25">
      <c r="D59" s="190"/>
    </row>
    <row r="60" spans="4:4" x14ac:dyDescent="0.25">
      <c r="D60" s="190"/>
    </row>
    <row r="61" spans="4:4" x14ac:dyDescent="0.25">
      <c r="D61" s="190"/>
    </row>
    <row r="62" spans="4:4" x14ac:dyDescent="0.25">
      <c r="D62" s="190"/>
    </row>
    <row r="63" spans="4:4" x14ac:dyDescent="0.25">
      <c r="D63" s="190"/>
    </row>
    <row r="64" spans="4:4" x14ac:dyDescent="0.25">
      <c r="D64" s="190"/>
    </row>
    <row r="65" spans="4:4" x14ac:dyDescent="0.25">
      <c r="D65" s="190"/>
    </row>
    <row r="66" spans="4:4" x14ac:dyDescent="0.25">
      <c r="D66" s="190"/>
    </row>
    <row r="67" spans="4:4" x14ac:dyDescent="0.25">
      <c r="D67" s="190"/>
    </row>
    <row r="68" spans="4:4" x14ac:dyDescent="0.25">
      <c r="D68" s="190"/>
    </row>
    <row r="69" spans="4:4" x14ac:dyDescent="0.25">
      <c r="D69" s="190"/>
    </row>
    <row r="70" spans="4:4" x14ac:dyDescent="0.25">
      <c r="D70" s="190"/>
    </row>
    <row r="71" spans="4:4" x14ac:dyDescent="0.25">
      <c r="D71" s="190"/>
    </row>
    <row r="72" spans="4:4" x14ac:dyDescent="0.25">
      <c r="D72" s="190"/>
    </row>
    <row r="73" spans="4:4" x14ac:dyDescent="0.25">
      <c r="D73" s="190"/>
    </row>
    <row r="74" spans="4:4" x14ac:dyDescent="0.25">
      <c r="D74" s="190"/>
    </row>
    <row r="75" spans="4:4" x14ac:dyDescent="0.25">
      <c r="D75" s="190"/>
    </row>
    <row r="76" spans="4:4" x14ac:dyDescent="0.25">
      <c r="D76" s="190"/>
    </row>
    <row r="77" spans="4:4" x14ac:dyDescent="0.25">
      <c r="D77" s="190"/>
    </row>
    <row r="78" spans="4:4" x14ac:dyDescent="0.25">
      <c r="D78" s="190"/>
    </row>
    <row r="79" spans="4:4" x14ac:dyDescent="0.25">
      <c r="D79" s="190"/>
    </row>
    <row r="80" spans="4:4" x14ac:dyDescent="0.25">
      <c r="D80" s="190"/>
    </row>
    <row r="81" spans="4:4" x14ac:dyDescent="0.25">
      <c r="D81" s="190"/>
    </row>
    <row r="82" spans="4:4" x14ac:dyDescent="0.25">
      <c r="D82" s="190"/>
    </row>
    <row r="83" spans="4:4" x14ac:dyDescent="0.25">
      <c r="D83" s="190"/>
    </row>
    <row r="84" spans="4:4" x14ac:dyDescent="0.25">
      <c r="D84" s="190"/>
    </row>
    <row r="85" spans="4:4" x14ac:dyDescent="0.25">
      <c r="D85" s="190"/>
    </row>
    <row r="86" spans="4:4" x14ac:dyDescent="0.25">
      <c r="D86" s="190"/>
    </row>
    <row r="87" spans="4:4" x14ac:dyDescent="0.25">
      <c r="D87" s="190"/>
    </row>
    <row r="88" spans="4:4" x14ac:dyDescent="0.25">
      <c r="D88" s="190"/>
    </row>
    <row r="89" spans="4:4" x14ac:dyDescent="0.25">
      <c r="D89" s="190"/>
    </row>
    <row r="90" spans="4:4" x14ac:dyDescent="0.25">
      <c r="D90" s="190"/>
    </row>
    <row r="91" spans="4:4" x14ac:dyDescent="0.25">
      <c r="D91" s="190"/>
    </row>
    <row r="92" spans="4:4" x14ac:dyDescent="0.25">
      <c r="D92" s="190"/>
    </row>
    <row r="93" spans="4:4" x14ac:dyDescent="0.25">
      <c r="D93" s="190"/>
    </row>
    <row r="94" spans="4:4" x14ac:dyDescent="0.25">
      <c r="D94" s="190"/>
    </row>
    <row r="95" spans="4:4" x14ac:dyDescent="0.25">
      <c r="D95" s="190"/>
    </row>
    <row r="96" spans="4:4" x14ac:dyDescent="0.25">
      <c r="D96" s="190"/>
    </row>
    <row r="97" spans="4:4" x14ac:dyDescent="0.25">
      <c r="D97" s="190"/>
    </row>
    <row r="98" spans="4:4" x14ac:dyDescent="0.25">
      <c r="D98" s="190"/>
    </row>
    <row r="99" spans="4:4" x14ac:dyDescent="0.25">
      <c r="D99" s="190"/>
    </row>
    <row r="100" spans="4:4" x14ac:dyDescent="0.25">
      <c r="D100" s="190"/>
    </row>
    <row r="101" spans="4:4" x14ac:dyDescent="0.25">
      <c r="D101" s="190"/>
    </row>
    <row r="102" spans="4:4" x14ac:dyDescent="0.25">
      <c r="D102" s="190"/>
    </row>
    <row r="103" spans="4:4" x14ac:dyDescent="0.25">
      <c r="D103" s="190"/>
    </row>
    <row r="104" spans="4:4" x14ac:dyDescent="0.25">
      <c r="D104" s="190"/>
    </row>
    <row r="105" spans="4:4" x14ac:dyDescent="0.25">
      <c r="D105" s="190"/>
    </row>
    <row r="106" spans="4:4" x14ac:dyDescent="0.25">
      <c r="D106" s="190"/>
    </row>
    <row r="107" spans="4:4" x14ac:dyDescent="0.25">
      <c r="D107" s="190"/>
    </row>
    <row r="108" spans="4:4" x14ac:dyDescent="0.25">
      <c r="D108" s="190"/>
    </row>
    <row r="109" spans="4:4" x14ac:dyDescent="0.25">
      <c r="D109" s="190"/>
    </row>
    <row r="110" spans="4:4" x14ac:dyDescent="0.25">
      <c r="D110" s="190"/>
    </row>
    <row r="111" spans="4:4" x14ac:dyDescent="0.25">
      <c r="D111" s="190"/>
    </row>
    <row r="112" spans="4:4" x14ac:dyDescent="0.25">
      <c r="D112" s="190"/>
    </row>
    <row r="113" spans="4:4" x14ac:dyDescent="0.25">
      <c r="D113" s="190"/>
    </row>
    <row r="114" spans="4:4" x14ac:dyDescent="0.25">
      <c r="D114" s="190"/>
    </row>
    <row r="115" spans="4:4" x14ac:dyDescent="0.25">
      <c r="D115" s="190"/>
    </row>
    <row r="116" spans="4:4" x14ac:dyDescent="0.25">
      <c r="D116" s="190"/>
    </row>
    <row r="117" spans="4:4" x14ac:dyDescent="0.25">
      <c r="D117" s="190"/>
    </row>
    <row r="118" spans="4:4" x14ac:dyDescent="0.25">
      <c r="D118" s="190"/>
    </row>
    <row r="119" spans="4:4" x14ac:dyDescent="0.25">
      <c r="D119" s="190"/>
    </row>
    <row r="120" spans="4:4" x14ac:dyDescent="0.25">
      <c r="D120" s="190"/>
    </row>
    <row r="121" spans="4:4" x14ac:dyDescent="0.25">
      <c r="D121" s="190"/>
    </row>
    <row r="122" spans="4:4" x14ac:dyDescent="0.25">
      <c r="D122" s="190"/>
    </row>
    <row r="123" spans="4:4" x14ac:dyDescent="0.25">
      <c r="D123" s="190"/>
    </row>
    <row r="124" spans="4:4" x14ac:dyDescent="0.25">
      <c r="D124" s="190"/>
    </row>
    <row r="125" spans="4:4" x14ac:dyDescent="0.25">
      <c r="D125" s="190"/>
    </row>
    <row r="126" spans="4:4" x14ac:dyDescent="0.25">
      <c r="D126" s="190"/>
    </row>
    <row r="127" spans="4:4" x14ac:dyDescent="0.25">
      <c r="D127" s="190"/>
    </row>
    <row r="128" spans="4:4" x14ac:dyDescent="0.25">
      <c r="D128" s="190"/>
    </row>
    <row r="129" spans="4:4" x14ac:dyDescent="0.25">
      <c r="D129" s="190"/>
    </row>
    <row r="130" spans="4:4" x14ac:dyDescent="0.25">
      <c r="D130" s="190"/>
    </row>
    <row r="131" spans="4:4" x14ac:dyDescent="0.25">
      <c r="D131" s="190"/>
    </row>
    <row r="132" spans="4:4" x14ac:dyDescent="0.25">
      <c r="D132" s="190"/>
    </row>
    <row r="133" spans="4:4" x14ac:dyDescent="0.25">
      <c r="D133" s="190"/>
    </row>
    <row r="134" spans="4:4" x14ac:dyDescent="0.25">
      <c r="D134" s="190"/>
    </row>
    <row r="135" spans="4:4" x14ac:dyDescent="0.25">
      <c r="D135" s="190"/>
    </row>
    <row r="136" spans="4:4" x14ac:dyDescent="0.25">
      <c r="D136" s="190"/>
    </row>
    <row r="137" spans="4:4" x14ac:dyDescent="0.25">
      <c r="D137" s="190"/>
    </row>
    <row r="138" spans="4:4" x14ac:dyDescent="0.25">
      <c r="D138" s="190"/>
    </row>
    <row r="139" spans="4:4" x14ac:dyDescent="0.25">
      <c r="D139" s="190"/>
    </row>
    <row r="140" spans="4:4" x14ac:dyDescent="0.25">
      <c r="D140" s="190"/>
    </row>
    <row r="141" spans="4:4" x14ac:dyDescent="0.25">
      <c r="D141" s="190"/>
    </row>
    <row r="142" spans="4:4" x14ac:dyDescent="0.25">
      <c r="D142" s="190"/>
    </row>
    <row r="143" spans="4:4" x14ac:dyDescent="0.25">
      <c r="D143" s="190"/>
    </row>
    <row r="144" spans="4:4" x14ac:dyDescent="0.25">
      <c r="D144" s="190"/>
    </row>
    <row r="145" spans="4:4" x14ac:dyDescent="0.25">
      <c r="D145" s="190"/>
    </row>
    <row r="146" spans="4:4" x14ac:dyDescent="0.25">
      <c r="D146" s="190"/>
    </row>
    <row r="147" spans="4:4" x14ac:dyDescent="0.25">
      <c r="D147" s="190"/>
    </row>
    <row r="148" spans="4:4" x14ac:dyDescent="0.25">
      <c r="D148" s="190"/>
    </row>
    <row r="149" spans="4:4" x14ac:dyDescent="0.25">
      <c r="D149" s="190"/>
    </row>
    <row r="150" spans="4:4" x14ac:dyDescent="0.25">
      <c r="D150" s="190"/>
    </row>
    <row r="151" spans="4:4" x14ac:dyDescent="0.25">
      <c r="D151" s="190"/>
    </row>
    <row r="152" spans="4:4" x14ac:dyDescent="0.25">
      <c r="D152" s="190"/>
    </row>
    <row r="153" spans="4:4" x14ac:dyDescent="0.25">
      <c r="D153" s="190"/>
    </row>
    <row r="154" spans="4:4" x14ac:dyDescent="0.25">
      <c r="D154" s="190"/>
    </row>
    <row r="155" spans="4:4" x14ac:dyDescent="0.25">
      <c r="D155" s="190"/>
    </row>
    <row r="156" spans="4:4" x14ac:dyDescent="0.25">
      <c r="D156" s="190"/>
    </row>
    <row r="157" spans="4:4" x14ac:dyDescent="0.25">
      <c r="D157" s="190"/>
    </row>
    <row r="158" spans="4:4" x14ac:dyDescent="0.25">
      <c r="D158" s="190"/>
    </row>
    <row r="159" spans="4:4" x14ac:dyDescent="0.25">
      <c r="D159" s="190"/>
    </row>
    <row r="160" spans="4:4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algorithmName="SHA-512" hashValue="4KNoMUN7l5aWErqIBxXdDr7ePwmzx/FhF13T+Nd/zerARddI6wSID42bJxKdlSzD7IXxxbqGcyNo+3N7JeSDjA==" saltValue="p5CEax4E/okrTXaAjYRWF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00 000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'00 000 Naklady'!Názvy_tisku</vt:lpstr>
      <vt:lpstr>oadresa</vt:lpstr>
      <vt:lpstr>Stavba!Objednatel</vt:lpstr>
      <vt:lpstr>Stavba!Objekt</vt:lpstr>
      <vt:lpstr>'00 000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2014-02-28T09:52:57Z</cp:lastPrinted>
  <dcterms:created xsi:type="dcterms:W3CDTF">2009-04-08T07:15:50Z</dcterms:created>
  <dcterms:modified xsi:type="dcterms:W3CDTF">2017-11-26T10:49:58Z</dcterms:modified>
</cp:coreProperties>
</file>